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\Desktop\"/>
    </mc:Choice>
  </mc:AlternateContent>
  <bookViews>
    <workbookView xWindow="0" yWindow="0" windowWidth="24000" windowHeight="9735"/>
  </bookViews>
  <sheets>
    <sheet name="Comps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4" l="1"/>
  <c r="D8" i="4"/>
  <c r="C8" i="4"/>
  <c r="C7" i="4"/>
  <c r="C6" i="4"/>
  <c r="C5" i="4"/>
  <c r="B8" i="4"/>
  <c r="B7" i="4"/>
  <c r="B6" i="4"/>
  <c r="B5" i="4"/>
  <c r="B4" i="4"/>
  <c r="D7" i="4"/>
  <c r="D6" i="4"/>
  <c r="E5" i="4"/>
</calcChain>
</file>

<file path=xl/sharedStrings.xml><?xml version="1.0" encoding="utf-8"?>
<sst xmlns="http://schemas.openxmlformats.org/spreadsheetml/2006/main" count="21" uniqueCount="16">
  <si>
    <t>LUX</t>
  </si>
  <si>
    <t xml:space="preserve">2 bed </t>
  </si>
  <si>
    <t>3 bed</t>
  </si>
  <si>
    <t xml:space="preserve">4 bed </t>
  </si>
  <si>
    <t xml:space="preserve">1 bed </t>
  </si>
  <si>
    <t xml:space="preserve">efficiency </t>
  </si>
  <si>
    <t>Shortbread</t>
  </si>
  <si>
    <t xml:space="preserve">Grove Park </t>
  </si>
  <si>
    <t>none</t>
  </si>
  <si>
    <t>80% AMI</t>
  </si>
  <si>
    <t xml:space="preserve">70% AMI </t>
  </si>
  <si>
    <t>Bedrooms</t>
  </si>
  <si>
    <t>Includes electric and water/sewer</t>
  </si>
  <si>
    <t xml:space="preserve">*  E 54 rates are 'starting at' </t>
  </si>
  <si>
    <t>Grove Park Equivalent Monthly Rents  Per Person</t>
  </si>
  <si>
    <t>*East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</si>
</sst>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%"/>
    <numFmt numFmtId="165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/>
    </xf>
    <xf numFmtId="11" fontId="0" fillId="0" borderId="0" xfId="0" applyNumberFormat="1" applyAlignment="1">
      <alignment horizontal="left" wrapText="1"/>
    </xf>
    <xf numFmtId="1" fontId="0" fillId="0" borderId="0" xfId="1" applyNumberFormat="1" applyFont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" fontId="0" fillId="0" borderId="0" xfId="1" applyNumberFormat="1" applyFont="1" applyAlignment="1">
      <alignment horizontal="right"/>
    </xf>
    <xf numFmtId="164" fontId="0" fillId="0" borderId="0" xfId="2" applyNumberFormat="1" applyFont="1" applyAlignment="1">
      <alignment horizontal="right"/>
    </xf>
    <xf numFmtId="1" fontId="2" fillId="0" borderId="0" xfId="1" applyNumberFormat="1" applyFont="1" applyAlignment="1">
      <alignment horizontal="right"/>
    </xf>
    <xf numFmtId="11" fontId="0" fillId="0" borderId="0" xfId="0" applyNumberFormat="1" applyFont="1" applyAlignment="1">
      <alignment horizontal="left" wrapText="1"/>
    </xf>
    <xf numFmtId="1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44" fontId="2" fillId="0" borderId="0" xfId="1" applyFont="1" applyAlignment="1">
      <alignment horizontal="left"/>
    </xf>
    <xf numFmtId="165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1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10" fontId="2" fillId="0" borderId="0" xfId="2" quotePrefix="1" applyNumberFormat="1" applyFont="1" applyAlignment="1">
      <alignment horizontal="center"/>
    </xf>
    <xf numFmtId="1" fontId="2" fillId="0" borderId="0" xfId="1" applyNumberFormat="1" applyFont="1" applyAlignment="1">
      <alignment horizontal="center"/>
    </xf>
    <xf numFmtId="44" fontId="0" fillId="0" borderId="0" xfId="1" applyFont="1" applyAlignment="1">
      <alignment horizontal="center"/>
    </xf>
    <xf numFmtId="10" fontId="2" fillId="0" borderId="0" xfId="2" applyNumberFormat="1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 wrapText="1"/>
    </xf>
    <xf numFmtId="11" fontId="0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4" fontId="0" fillId="0" borderId="0" xfId="1" applyFont="1" applyAlignment="1">
      <alignment horizontal="right"/>
    </xf>
    <xf numFmtId="0" fontId="2" fillId="0" borderId="0" xfId="0" applyFont="1" applyAlignment="1">
      <alignment horizontal="center" wrapText="1"/>
    </xf>
    <xf numFmtId="11" fontId="2" fillId="0" borderId="0" xfId="0" applyNumberFormat="1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abSelected="1" zoomScale="84" zoomScaleNormal="85" workbookViewId="0">
      <selection activeCell="C5" sqref="C5:C8"/>
    </sheetView>
  </sheetViews>
  <sheetFormatPr defaultRowHeight="15" x14ac:dyDescent="0.25"/>
  <cols>
    <col min="1" max="1" width="14.7109375" style="2" customWidth="1"/>
    <col min="2" max="2" width="14.7109375" style="15" customWidth="1"/>
    <col min="3" max="3" width="14.7109375" style="16" customWidth="1"/>
    <col min="4" max="4" width="14.7109375" style="15" customWidth="1"/>
    <col min="5" max="5" width="14.7109375" style="10" customWidth="1"/>
    <col min="6" max="6" width="14.7109375" style="3" customWidth="1"/>
    <col min="7" max="9" width="14.7109375" style="1" customWidth="1"/>
    <col min="10" max="10" width="24.28515625" style="1" customWidth="1"/>
    <col min="11" max="12" width="9.140625" style="1" customWidth="1"/>
    <col min="13" max="13" width="14" style="1" bestFit="1" customWidth="1"/>
    <col min="14" max="14" width="9.140625" style="1"/>
  </cols>
  <sheetData>
    <row r="1" spans="1:17" ht="15" customHeight="1" x14ac:dyDescent="0.25">
      <c r="A1" s="29" t="s">
        <v>14</v>
      </c>
      <c r="B1" s="30"/>
      <c r="C1" s="31"/>
      <c r="D1" s="31"/>
      <c r="F1" s="6"/>
      <c r="G1" s="22"/>
      <c r="H1" s="22"/>
      <c r="I1" s="4"/>
      <c r="J1" s="4"/>
      <c r="K1" s="4"/>
      <c r="L1" s="4"/>
      <c r="M1" s="4"/>
      <c r="N1" s="4"/>
      <c r="O1" s="4"/>
      <c r="P1" s="4"/>
      <c r="Q1" s="4"/>
    </row>
    <row r="2" spans="1:17" ht="15" customHeight="1" x14ac:dyDescent="0.25">
      <c r="A2" s="32" t="s">
        <v>12</v>
      </c>
      <c r="B2" s="33"/>
      <c r="C2" s="17"/>
      <c r="D2" s="18"/>
      <c r="E2" s="19"/>
      <c r="F2" s="8"/>
      <c r="G2" s="5"/>
      <c r="H2" s="5"/>
      <c r="I2" s="5"/>
      <c r="J2" s="5"/>
      <c r="K2" s="5"/>
      <c r="L2" s="5"/>
      <c r="M2" s="4"/>
      <c r="N2" s="4"/>
      <c r="O2" s="4"/>
      <c r="P2" s="4"/>
      <c r="Q2" s="4"/>
    </row>
    <row r="3" spans="1:17" ht="15" customHeight="1" x14ac:dyDescent="0.25">
      <c r="A3" s="28" t="s">
        <v>11</v>
      </c>
      <c r="B3" s="11" t="s">
        <v>7</v>
      </c>
      <c r="C3" s="17" t="s">
        <v>0</v>
      </c>
      <c r="D3" s="18" t="s">
        <v>6</v>
      </c>
      <c r="E3" s="19" t="s">
        <v>15</v>
      </c>
      <c r="F3" s="19" t="s">
        <v>9</v>
      </c>
      <c r="G3" s="5" t="s">
        <v>10</v>
      </c>
      <c r="H3" s="5"/>
      <c r="I3" s="5"/>
      <c r="J3" s="5"/>
      <c r="K3" s="5"/>
      <c r="L3" s="5"/>
      <c r="M3" s="4"/>
      <c r="N3" s="4"/>
      <c r="O3" s="4"/>
      <c r="P3" s="4"/>
      <c r="Q3" s="4"/>
    </row>
    <row r="4" spans="1:17" ht="15" customHeight="1" x14ac:dyDescent="0.25">
      <c r="A4" s="23" t="s">
        <v>5</v>
      </c>
      <c r="B4" s="20">
        <f>+(825-89.99)+21.5+27.55</f>
        <v>784.06</v>
      </c>
      <c r="C4" s="14" t="s">
        <v>8</v>
      </c>
      <c r="D4" s="14" t="s">
        <v>8</v>
      </c>
      <c r="E4" s="14" t="s">
        <v>8</v>
      </c>
      <c r="F4" s="27">
        <v>949</v>
      </c>
      <c r="G4" s="27">
        <v>830</v>
      </c>
      <c r="H4" s="7"/>
      <c r="I4" s="7"/>
      <c r="J4" s="7"/>
      <c r="K4" s="7"/>
      <c r="L4" s="7"/>
      <c r="M4" s="4"/>
      <c r="N4" s="4"/>
      <c r="O4" s="4"/>
      <c r="P4" s="4"/>
      <c r="Q4" s="4"/>
    </row>
    <row r="5" spans="1:17" ht="15" customHeight="1" x14ac:dyDescent="0.25">
      <c r="A5" s="23" t="s">
        <v>4</v>
      </c>
      <c r="B5" s="20">
        <f>+(925-89.99)+21.5+27.55</f>
        <v>884.06</v>
      </c>
      <c r="C5" s="20">
        <f>+(979-89.99)+27.55</f>
        <v>916.56</v>
      </c>
      <c r="D5" s="14" t="s">
        <v>8</v>
      </c>
      <c r="E5" s="20">
        <f>1400+21.5+27.55</f>
        <v>1449.05</v>
      </c>
      <c r="F5" s="27">
        <v>949</v>
      </c>
      <c r="G5" s="7"/>
      <c r="H5" s="7"/>
      <c r="I5" s="7"/>
      <c r="J5" s="7"/>
      <c r="K5" s="7"/>
      <c r="L5" s="7"/>
      <c r="M5" s="4"/>
      <c r="N5" s="4"/>
      <c r="O5" s="4"/>
      <c r="P5" s="4"/>
      <c r="Q5" s="4"/>
    </row>
    <row r="6" spans="1:17" ht="15" customHeight="1" x14ac:dyDescent="0.25">
      <c r="A6" s="23" t="s">
        <v>1</v>
      </c>
      <c r="B6" s="20">
        <f>+(775-89.99)+21.5+27.55</f>
        <v>734.06</v>
      </c>
      <c r="C6" s="20">
        <f>+(849-89.99)+27.55</f>
        <v>786.56</v>
      </c>
      <c r="D6" s="14">
        <f>935-89.99</f>
        <v>845.01</v>
      </c>
      <c r="E6" s="20">
        <f>+(875)+21.5+27.55</f>
        <v>924.05</v>
      </c>
      <c r="F6" s="7"/>
      <c r="G6" s="7"/>
      <c r="H6" s="7"/>
      <c r="I6" s="7"/>
      <c r="J6" s="7"/>
      <c r="K6" s="7"/>
      <c r="L6" s="7"/>
      <c r="M6" s="4"/>
      <c r="N6" s="4"/>
      <c r="O6" s="4"/>
      <c r="P6" s="4"/>
      <c r="Q6" s="4"/>
    </row>
    <row r="7" spans="1:17" x14ac:dyDescent="0.25">
      <c r="A7" s="23" t="s">
        <v>2</v>
      </c>
      <c r="B7" s="20">
        <f>+(725-89.99)+21.5+27.55</f>
        <v>684.06</v>
      </c>
      <c r="C7" s="20">
        <f>+(789-89.99)+27.55</f>
        <v>726.56</v>
      </c>
      <c r="D7" s="14">
        <f>895-89.99</f>
        <v>805.01</v>
      </c>
      <c r="E7" s="20" t="s">
        <v>8</v>
      </c>
      <c r="F7" s="7"/>
      <c r="G7" s="7"/>
      <c r="H7" s="7"/>
      <c r="I7" s="7"/>
      <c r="J7" s="7"/>
      <c r="K7" s="7"/>
      <c r="L7" s="7"/>
      <c r="M7" s="4"/>
      <c r="N7" s="4"/>
      <c r="O7" s="4"/>
      <c r="P7" s="4"/>
      <c r="Q7" s="4"/>
    </row>
    <row r="8" spans="1:17" x14ac:dyDescent="0.25">
      <c r="A8" s="23" t="s">
        <v>3</v>
      </c>
      <c r="B8" s="20">
        <f>+(650-89.99)+21.5+27.55</f>
        <v>609.05999999999995</v>
      </c>
      <c r="C8" s="20">
        <f>+(697-89.99)+27.55</f>
        <v>634.55999999999995</v>
      </c>
      <c r="D8" s="14">
        <f>850.99-89.99</f>
        <v>761</v>
      </c>
      <c r="E8" s="20" t="s">
        <v>8</v>
      </c>
      <c r="F8" s="7"/>
      <c r="G8" s="7"/>
      <c r="H8" s="7"/>
      <c r="I8" s="7"/>
      <c r="J8" s="7"/>
      <c r="K8" s="7"/>
      <c r="L8" s="7"/>
      <c r="M8" s="4"/>
      <c r="N8" s="4"/>
      <c r="O8" s="4"/>
      <c r="P8" s="4"/>
      <c r="Q8" s="4"/>
    </row>
    <row r="9" spans="1:17" x14ac:dyDescent="0.25">
      <c r="A9" s="13" t="s">
        <v>13</v>
      </c>
      <c r="B9" s="12"/>
      <c r="C9" s="17"/>
      <c r="D9" s="21"/>
      <c r="E9" s="13"/>
      <c r="F9" s="8"/>
      <c r="G9" s="5"/>
      <c r="H9" s="5"/>
      <c r="I9" s="5"/>
      <c r="J9" s="5"/>
      <c r="K9" s="5"/>
      <c r="L9" s="5"/>
      <c r="M9" s="5"/>
      <c r="N9" s="4"/>
      <c r="O9" s="4"/>
      <c r="P9" s="4"/>
      <c r="Q9" s="4"/>
    </row>
    <row r="10" spans="1:17" x14ac:dyDescent="0.25">
      <c r="A10" s="24"/>
      <c r="B10" s="25"/>
      <c r="D10" s="25"/>
      <c r="F10" s="6"/>
      <c r="G10" s="22"/>
      <c r="H10" s="22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A11" s="24"/>
      <c r="B11" s="25"/>
      <c r="D11" s="25"/>
      <c r="F11" s="6"/>
      <c r="G11" s="22"/>
      <c r="H11" s="22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5">
      <c r="A12" s="24"/>
      <c r="B12" s="25"/>
      <c r="D12" s="25"/>
      <c r="F12" s="6"/>
      <c r="G12" s="22"/>
      <c r="H12" s="22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5">
      <c r="A13" s="24"/>
      <c r="B13" s="25"/>
      <c r="D13" s="25"/>
      <c r="F13" s="6"/>
      <c r="G13" s="22"/>
      <c r="H13" s="22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5">
      <c r="A14" s="24"/>
      <c r="B14" s="25"/>
      <c r="D14" s="25"/>
      <c r="G14" s="26"/>
      <c r="H14" s="26"/>
    </row>
    <row r="15" spans="1:17" x14ac:dyDescent="0.25">
      <c r="A15" s="24"/>
      <c r="B15" s="25"/>
      <c r="D15" s="25"/>
      <c r="G15" s="26"/>
      <c r="H15" s="26"/>
    </row>
    <row r="16" spans="1:17" x14ac:dyDescent="0.25">
      <c r="A16" s="24"/>
      <c r="B16" s="25"/>
      <c r="D16" s="25"/>
      <c r="G16" s="26"/>
      <c r="H16" s="26"/>
    </row>
    <row r="17" spans="1:8" x14ac:dyDescent="0.25">
      <c r="A17" s="9"/>
      <c r="B17" s="25"/>
      <c r="D17" s="25"/>
      <c r="G17" s="26"/>
      <c r="H17" s="26"/>
    </row>
    <row r="18" spans="1:8" x14ac:dyDescent="0.25">
      <c r="A18" s="9"/>
      <c r="B18" s="25"/>
      <c r="D18" s="25"/>
      <c r="G18" s="26"/>
      <c r="H18" s="26"/>
    </row>
    <row r="19" spans="1:8" x14ac:dyDescent="0.25">
      <c r="A19" s="9"/>
      <c r="B19" s="25"/>
      <c r="D19" s="25"/>
      <c r="G19" s="26"/>
      <c r="H19" s="26"/>
    </row>
    <row r="20" spans="1:8" x14ac:dyDescent="0.25">
      <c r="A20" s="9"/>
      <c r="B20" s="25"/>
      <c r="D20" s="25"/>
      <c r="G20" s="26"/>
      <c r="H20" s="26"/>
    </row>
    <row r="21" spans="1:8" x14ac:dyDescent="0.25">
      <c r="A21" s="9"/>
      <c r="B21" s="25"/>
      <c r="D21" s="25"/>
      <c r="G21" s="26"/>
      <c r="H21" s="26"/>
    </row>
  </sheetData>
  <mergeCells count="2">
    <mergeCell ref="A1:D1"/>
    <mergeCell ref="A2:B2"/>
  </mergeCells>
  <pageMargins left="0.7" right="0.7" top="0.75" bottom="0.75" header="0.3" footer="0.3"/>
  <pageSetup scale="86" fitToHeight="0" orientation="landscape" r:id="rId1"/>
  <ignoredErrors>
    <ignoredError sqref="B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p segar</dc:creator>
  <cp:lastModifiedBy>a p segar</cp:lastModifiedBy>
  <cp:lastPrinted>2015-03-20T22:48:50Z</cp:lastPrinted>
  <dcterms:created xsi:type="dcterms:W3CDTF">2014-10-27T16:27:15Z</dcterms:created>
  <dcterms:modified xsi:type="dcterms:W3CDTF">2015-04-24T16:56:11Z</dcterms:modified>
</cp:coreProperties>
</file>