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15180" windowHeight="8010"/>
  </bookViews>
  <sheets>
    <sheet name="Sheet2" sheetId="2" r:id="rId1"/>
    <sheet name="Sheet3" sheetId="3" r:id="rId2"/>
  </sheets>
  <definedNames>
    <definedName name="_xlnm.Print_Area" localSheetId="0">Sheet2!$A$1:$J$47</definedName>
    <definedName name="_xlnm.Print_Titles" localSheetId="0">Sheet2!$5:$5</definedName>
  </definedNames>
  <calcPr calcId="145621" fullCalcOnLoad="1"/>
</workbook>
</file>

<file path=xl/calcChain.xml><?xml version="1.0" encoding="utf-8"?>
<calcChain xmlns="http://schemas.openxmlformats.org/spreadsheetml/2006/main">
  <c r="H21" i="2" l="1"/>
  <c r="H11" i="2"/>
  <c r="H9" i="2"/>
  <c r="H10" i="2"/>
  <c r="H8" i="2"/>
  <c r="I47" i="2"/>
  <c r="F47" i="2"/>
  <c r="E47" i="2"/>
  <c r="D47" i="2"/>
  <c r="G16" i="2"/>
  <c r="G47" i="2"/>
</calcChain>
</file>

<file path=xl/sharedStrings.xml><?xml version="1.0" encoding="utf-8"?>
<sst xmlns="http://schemas.openxmlformats.org/spreadsheetml/2006/main" count="138" uniqueCount="125">
  <si>
    <t xml:space="preserve">Franklin Grove Townhomes </t>
  </si>
  <si>
    <t xml:space="preserve">Winston Hotel </t>
  </si>
  <si>
    <t>Approval Date</t>
  </si>
  <si>
    <t>Affordable Dwelling Units</t>
  </si>
  <si>
    <t>Notes</t>
  </si>
  <si>
    <t>Dwelling unit is restricted to 1,350 s.f. in floor area for 30 months</t>
  </si>
  <si>
    <t>Dwelling units are restricted to 1,100 s.f. and 1,350 s.f. in floor area</t>
  </si>
  <si>
    <t>180 Hotel Rooms</t>
  </si>
  <si>
    <t>Town of Chapel Hill</t>
  </si>
  <si>
    <t>Affordable Housing as Components of New Development</t>
  </si>
  <si>
    <t>- Chapel Hill Town Council Approvals -</t>
  </si>
  <si>
    <t>32 townhomes sold to qualified buyers</t>
  </si>
  <si>
    <t xml:space="preserve">32 Affordable units located in the NCHFA Dobbins Hill rental development.  All 32 units are ocupied by lower income households.  </t>
  </si>
  <si>
    <t>16 condominium units owned by low/moderate income households</t>
  </si>
  <si>
    <t>Units not occupied by low/mod households</t>
  </si>
  <si>
    <t>Single family homes to be developed in partnership with Habitat for Humanity.</t>
  </si>
  <si>
    <t>Single family homes purchased by low/moderate income households.</t>
  </si>
  <si>
    <t>All townhomes sold to low/mod households.</t>
  </si>
  <si>
    <t>Funds donated to Orange Community Housing and Land Trust</t>
  </si>
  <si>
    <t>Project Location</t>
  </si>
  <si>
    <t>Weaver Dairy Road</t>
  </si>
  <si>
    <t>Erwin Road</t>
  </si>
  <si>
    <t>Homestead Road</t>
  </si>
  <si>
    <t>West Rosemary Street</t>
  </si>
  <si>
    <t>Perkins Drive</t>
  </si>
  <si>
    <t xml:space="preserve">West Rosemary Street </t>
  </si>
  <si>
    <t>Robertson Lane</t>
  </si>
  <si>
    <t>Culbreth Road</t>
  </si>
  <si>
    <t>Old Lystra Road and Zapata Lane</t>
  </si>
  <si>
    <t>Erwin Road and Dobbins Drive</t>
  </si>
  <si>
    <t>High School Road</t>
  </si>
  <si>
    <t xml:space="preserve">US 15-501 South </t>
  </si>
  <si>
    <t xml:space="preserve">Sunrise Road  </t>
  </si>
  <si>
    <t xml:space="preserve">Fordham Blvd. </t>
  </si>
  <si>
    <t>West Rosemary Stree</t>
  </si>
  <si>
    <t>Old Barn Lane</t>
  </si>
  <si>
    <t>Elliott Road</t>
  </si>
  <si>
    <t>West Barbee Chapel Road</t>
  </si>
  <si>
    <t>NC 54 and East Barbee Chapel Rd.</t>
  </si>
  <si>
    <t>NC 54 East</t>
  </si>
  <si>
    <t>South Estes Drive</t>
  </si>
  <si>
    <t>Northfield Drive</t>
  </si>
  <si>
    <t>Sterling Road</t>
  </si>
  <si>
    <t>Affordable units not yet built.</t>
  </si>
  <si>
    <t xml:space="preserve">NC 54 East  </t>
  </si>
  <si>
    <t>Funds donated to the Town's Affordable Housing Fund</t>
  </si>
  <si>
    <t>Homestead Road and Seawell School Road</t>
  </si>
  <si>
    <t>N Hillsborough Street</t>
  </si>
  <si>
    <t>Total Units in Project</t>
  </si>
  <si>
    <t>Total</t>
  </si>
  <si>
    <r>
      <t xml:space="preserve">108 lodging units and 4 dwelling units. </t>
    </r>
    <r>
      <rPr>
        <sz val="10"/>
        <rFont val="Arial"/>
        <family val="2"/>
      </rPr>
      <t>On January 26, 2009 Council approved $85,000 PIL.  Payment received.</t>
    </r>
  </si>
  <si>
    <t>Rental development. Town to receive a payment-in-lieu of affordable housing if units are converted to condominiums in the future. Construction underway.  Payment due before issuance of first CO. $22,000/# of required of affordable units.</t>
  </si>
  <si>
    <t>Meadowmont</t>
  </si>
  <si>
    <t>Payment for 2 units @ $85,000 each prior to receiving ZCP. Transfer fee established. $5,000 per unit for each initial sale ($75,000) to be provided to the Community Home Trust. Transfer fee for subsequent sales to be paid to the Town's Affordable Housing Fund.</t>
  </si>
  <si>
    <t>Funds donated to the Town's Affordable Housing Fund. Payment received.</t>
  </si>
  <si>
    <t xml:space="preserve">Dwelling units are restricted to 1,000 s.f. and 1,350 s.f. in floor area.  $50,000 donated to Habitat for Humanity and used toward building a home in Rusch Hollow.  </t>
  </si>
  <si>
    <t>Amended in 2004 to allow payment-in-lieu to the Town's Affordable Housing Fund. Payment received.</t>
  </si>
  <si>
    <t>4 homes on Milton Ave. renovated and sold.</t>
  </si>
  <si>
    <t>Applicant must provide 26 units, with a mix of one- and two-bedroom units, and must provide a $85,000 PIL per unit, equivalent to the value of 13 units. Affordable units to be administered by the Community Home Trust</t>
  </si>
  <si>
    <t>Single family homes.  Cost of affordable houses reduced by $1000 to offset future septic pumping costs. Affordable units administered by the Community Home Trust. Construction has not yet begun.</t>
  </si>
  <si>
    <t xml:space="preserve">Condominium units. Development under construction. Affordable units to be administered by the Community Home Trust. </t>
  </si>
  <si>
    <t>Condominium units.  Affordable Housing Transfer Fee to create fund for HOA dues.Construction is complete. Affordable units occupied.</t>
  </si>
  <si>
    <t>Single family development.  Affordable unit under construction. Affordable units to be administered by the Community Home Trust.</t>
  </si>
  <si>
    <t>Dwelling units are restricted to 1,350 s.f. in floor area. Construction complete.</t>
  </si>
  <si>
    <t>Affordable Units Sold to Date</t>
  </si>
  <si>
    <t xml:space="preserve">Rental units. Applicant to provide PIL prior to issuance of a CO. </t>
  </si>
  <si>
    <t>Condominium units. A total of 9 affordable units or some combination of a minimum of 5 units and an $80,000 PIL per unit, equivalent to the value of nine units.   Affordable Housing Transfer Fee to create fund for HOA dues.Affordable units administered by the Community Home Trust. Construction not yet begun.</t>
  </si>
  <si>
    <t>Shortbread Lofts  http://www.townofchapelhill.org/index.aspx?page=1635</t>
  </si>
  <si>
    <t>Murray Hill  http://www.townofchapelhill.org/index.aspx?page=1263</t>
  </si>
  <si>
    <t>Homestead Twins  http://townhall.townofchapelhill.org/agendas/2007/05/21/12/</t>
  </si>
  <si>
    <t>Residences at Grove Park  http://townhall.townofchapelhill.org/agendas/2009/02/23/7b/</t>
  </si>
  <si>
    <t>Woodmont  http://townhall.townofchapelhill.org/agendas/2008/09/08/8/</t>
  </si>
  <si>
    <t>South Grove  http://www.townofchapelhill.org/index.aspx?page=2051</t>
  </si>
  <si>
    <t xml:space="preserve">The Downtown Economic Development Initiative/ 140 West http://www.townofchapelhill.org/index.aspx?page=1755 </t>
  </si>
  <si>
    <t>Greenbridge  http://townhall.townofchapelhill.org/agendas/2007/02/26/10/</t>
  </si>
  <si>
    <t>East 54/University Village  http://townhall.townofchapelhill.org/agendas/2007/02/26/9/</t>
  </si>
  <si>
    <t>Project Name / Web Address</t>
  </si>
  <si>
    <t>Martin Luther King Jr. Blvd.</t>
  </si>
  <si>
    <t>25% ($58,250) of total payment to be paid prior to  the issuance of a Zoning Compliance Permit for any site development; 25 ($58,250) % of the total to be paid for each of builidng A, B and J prior to issuance of buidling permits for each of the three buildings.</t>
  </si>
  <si>
    <t>Castalia at Meadowmont  http://townhall.townofchapelhill.org/agendas/2006/10/09/11/</t>
  </si>
  <si>
    <t>The Condominiums, aka the Village Apartments  http://www.townofchapelhill.org/index.aspx?page=958</t>
  </si>
  <si>
    <t>Wilson Assemblage http://www.townofchapelhill.org/index.aspx?page=958</t>
  </si>
  <si>
    <t>Montclair Subdivision (approved October 11, 2004)  http://www.townofchapelhill.org/index.aspx?page=958</t>
  </si>
  <si>
    <t>Chancellor’s View Cluster Subdivision http://www.townofchapelhill.org/index.aspx?page=958</t>
  </si>
  <si>
    <t>1723 Homestead Road Subdivision  http://www.townofchapelhill.org/index.aspx?page=958</t>
  </si>
  <si>
    <t>Creekside Subdivision http://www.townofchapelhill.org/index.aspx?page=958</t>
  </si>
  <si>
    <t>Marriott Residence Inn  http://www.townofchapelhill.org/index.aspx?page=958</t>
  </si>
  <si>
    <t>Avalon Park Subdivision  http://www.townofchapelhill.org/index.aspx?page=958</t>
  </si>
  <si>
    <t>Wachovia Bank at Meadowmont  http://www.townofchapelhill.org/index.aspx?page=958</t>
  </si>
  <si>
    <t>Vineyard Square http://www.townofchapelhill.org/index.aspx?page=958</t>
  </si>
  <si>
    <t>Chapel Ridge Apartments  http://www.townofchapelhill.org/index.aspx?page=958</t>
  </si>
  <si>
    <t>Wilshire Place Condominiums  http://www.townofchapelhill.org/index.aspx?page=958</t>
  </si>
  <si>
    <t>Parkside II Cluster Subdivision  http://www.townofchapelhill.org/index.aspx?page=958</t>
  </si>
  <si>
    <t>Providence Glen Condominiums http://www.townofchapelhill.org/index.aspx?page=958</t>
  </si>
  <si>
    <t xml:space="preserve">Meadowmont Master Land Use Plan  </t>
  </si>
  <si>
    <t>Bradley Green  http://www.townofchapelhill.org/index.aspx?page=958</t>
  </si>
  <si>
    <t>Amount received to date</t>
  </si>
  <si>
    <t>Rental units. Applicant to provide $50,000/year for 5 years with the first payment prior to issuance of Certificate of Occupancy.</t>
  </si>
  <si>
    <t>West Franklin Street</t>
  </si>
  <si>
    <t>123 West Franklin http://www.townofchapelhill.org/index.aspx?page=1570</t>
  </si>
  <si>
    <t>Lux Apartments http://www.townofchapelhill.org/index.aspx?page=1874</t>
  </si>
  <si>
    <t xml:space="preserve">Payment received February, 2014. </t>
  </si>
  <si>
    <t>Hillsborough St.</t>
  </si>
  <si>
    <t>Homestead Rd.</t>
  </si>
  <si>
    <t>Construction of townhomes has not begun. Applicant to submit Affordable Housing Plan prior to issuance of Zoning Compliance Permit.</t>
  </si>
  <si>
    <t>Updated April, 2014</t>
  </si>
  <si>
    <t>Site Plan approval from the Planning Board. Payment to be provided prior to issuance of Zoning Compliance Permit.</t>
  </si>
  <si>
    <t xml:space="preserve">515 Downtown (aka 515 Condominiums)  http://www.townofchapelhill.org/index.aspx?page=1276     </t>
  </si>
  <si>
    <t>Bridgepoint    http://www.townofchapelhill.org/index.aspx?page=1079</t>
  </si>
  <si>
    <t>The Residences at Chapel Hill North    http://townhall.townofchapelhill.org/agendas/2007/04/11/9/</t>
  </si>
  <si>
    <t>Rosemary Village   http://www.townofchapelhill.org/index.aspx?page=958</t>
  </si>
  <si>
    <t>Meadowmont Hilltop/Greenway Condominiums    http://www.townofchapelhill.org/index.aspx?page=958</t>
  </si>
  <si>
    <t>Cross Creek Subdivision   http://www.townofchapelhill.org/index.aspx?page=958</t>
  </si>
  <si>
    <t>Larkspur Subdivision  (approved February 25, 2002)  http://www.townofchapelhill.org/index.aspx?page=958</t>
  </si>
  <si>
    <t>Morgan Estates Subdivision (approved January 13, 2003)   http://www.townofchapelhill.org/index.aspx?page=958</t>
  </si>
  <si>
    <t>Applicant must provide a minimum of 11 affordable units which must have 3 bedrooms and 2 baths. . Affordable Housing to be administered by the Community Home Trust. Construction is underway.</t>
  </si>
  <si>
    <t>Condominium units.  34 units currently occupied by eligible buyers. Development under construction SUP stipulations require 30% (55 units) of the dwelling units to be affordable.  Affordable Housing Transfer Fee to create fund for HOA dues.Number of total affordable units may change.  5/18 Council approved building 20% affordable and 10% PIL for Phase Two.  PIL due after 50% of closings on market rate homes for Phase Two</t>
  </si>
  <si>
    <t>Eubanks Road</t>
  </si>
  <si>
    <t>Ramsley http://www.townofchapelhill.org/index.aspx?page=2292</t>
  </si>
  <si>
    <t>Timber Hollow Expansion   http://www.townofchapelhill.org/index.aspx?page=2047</t>
  </si>
  <si>
    <t>Applicant to construct a duplex for households earning up to 115% of AMI.</t>
  </si>
  <si>
    <t xml:space="preserve">Applicant voluntarily provided 14 affordable rental units per the terms of an Affordable Housing Performance Agreement. </t>
  </si>
  <si>
    <t>Charterwood                                                           http://www.townofchapelhill.org/index.aspx?page=1402</t>
  </si>
  <si>
    <t>Contribution to Affordable Housing (PIL)</t>
  </si>
  <si>
    <t>PIL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</si>
</sst>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2" formatCode="_(&quot;$&quot;* #,##0_);_(&quot;$&quot;* \(#,##0\);_(&quot;$&quot;* &quot;-&quot;_);_(@_)"/>
    <numFmt numFmtId="44" formatCode="_(&quot;$&quot;* #,##0.00_);_(&quot;$&quot;* \(#,##0.00\);_(&quot;$&quot;* &quot;-&quot;??_);_(@_)"/>
    <numFmt numFmtId="164" formatCode="[$-409]mmmm\ d\,\ yyyy;@"/>
    <numFmt numFmtId="169" formatCode="_(&quot;$&quot;* #,##0_);_(&quot;$&quot;* \(#,##0\);_(&quot;$&quot;* &quot;-&quot;??_);_(@_)"/>
    <numFmt numFmtId="171" formatCode="&quot;$&quot;#,##0.00"/>
  </numFmts>
  <fonts count="9" x14ac:knownFonts="1">
    <font>
      <sz val="10"/>
      <name val="Arial"/>
    </font>
    <font>
      <sz val="8"/>
      <name val="Arial"/>
      <family val="2"/>
    </font>
    <font>
      <sz val="10"/>
      <name val="Arial"/>
      <family val="2"/>
    </font>
    <font>
      <b/>
      <sz val="10"/>
      <color indexed="16"/>
      <name val="Arial"/>
      <family val="2"/>
    </font>
    <font>
      <sz val="10"/>
      <color indexed="8"/>
      <name val="Arial"/>
      <family val="2"/>
    </font>
    <font>
      <b/>
      <sz val="10"/>
      <color indexed="8"/>
      <name val="Arial"/>
      <family val="2"/>
    </font>
    <font>
      <b/>
      <sz val="12"/>
      <name val="Arial"/>
      <family val="2"/>
    </font>
    <font>
      <b/>
      <sz val="10"/>
      <name val="Arial"/>
      <family val="2"/>
    </font>
    <font>
      <sz val="10"/>
      <name val="Arial"/>
      <family val="2"/>
    </font>
  </fonts>
  <fills count="8">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solid">
        <fgColor theme="0"/>
        <bgColor indexed="2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59999389629810485"/>
        <bgColor indexed="2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76">
    <xf numFmtId="0" fontId="0" fillId="0" borderId="0" xfId="0"/>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6" fontId="2" fillId="0" borderId="1" xfId="0" applyNumberFormat="1" applyFont="1" applyFill="1" applyBorder="1" applyAlignment="1">
      <alignment horizontal="left" vertical="center" wrapText="1"/>
    </xf>
    <xf numFmtId="42" fontId="2" fillId="0" borderId="1" xfId="0" applyNumberFormat="1" applyFont="1" applyFill="1" applyBorder="1" applyAlignment="1">
      <alignment horizontal="left" vertical="center" wrapText="1"/>
    </xf>
    <xf numFmtId="42" fontId="4" fillId="0" borderId="1" xfId="0" applyNumberFormat="1" applyFont="1" applyFill="1" applyBorder="1" applyAlignment="1">
      <alignment horizontal="left" vertical="center"/>
    </xf>
    <xf numFmtId="42" fontId="4" fillId="2" borderId="1" xfId="0" applyNumberFormat="1" applyFont="1" applyFill="1" applyBorder="1" applyAlignment="1">
      <alignment horizontal="left" vertical="center"/>
    </xf>
    <xf numFmtId="42" fontId="4" fillId="3" borderId="1" xfId="0" applyNumberFormat="1" applyFont="1" applyFill="1" applyBorder="1" applyAlignment="1">
      <alignment horizontal="left" vertical="center"/>
    </xf>
    <xf numFmtId="6" fontId="4" fillId="2" borderId="1" xfId="0" applyNumberFormat="1" applyFont="1" applyFill="1" applyBorder="1" applyAlignment="1">
      <alignment horizontal="left" vertical="center"/>
    </xf>
    <xf numFmtId="6" fontId="4" fillId="3" borderId="1" xfId="0" applyNumberFormat="1" applyFont="1" applyFill="1" applyBorder="1" applyAlignment="1">
      <alignment horizontal="left" vertical="center"/>
    </xf>
    <xf numFmtId="0" fontId="3" fillId="4" borderId="1" xfId="0" applyFont="1" applyFill="1" applyBorder="1" applyAlignment="1">
      <alignment horizontal="center" vertical="center" wrapText="1" shrinkToFit="1"/>
    </xf>
    <xf numFmtId="0" fontId="4" fillId="2" borderId="1" xfId="0" applyFont="1" applyFill="1" applyBorder="1" applyAlignment="1">
      <alignment horizontal="left" vertical="center" wrapText="1" shrinkToFit="1"/>
    </xf>
    <xf numFmtId="0" fontId="4" fillId="2" borderId="1" xfId="0" applyFont="1" applyFill="1" applyBorder="1" applyAlignment="1">
      <alignment horizontal="left" vertical="center"/>
    </xf>
    <xf numFmtId="0" fontId="4" fillId="3" borderId="1" xfId="0" applyFont="1" applyFill="1" applyBorder="1" applyAlignment="1">
      <alignment horizontal="left" vertical="center" wrapText="1" shrinkToFit="1"/>
    </xf>
    <xf numFmtId="0" fontId="4" fillId="3" borderId="1" xfId="0" applyFont="1" applyFill="1" applyBorder="1" applyAlignment="1">
      <alignment horizontal="left" vertical="center"/>
    </xf>
    <xf numFmtId="3" fontId="4" fillId="2" borderId="1" xfId="0" applyNumberFormat="1" applyFont="1" applyFill="1" applyBorder="1" applyAlignment="1">
      <alignment horizontal="left" vertical="center"/>
    </xf>
    <xf numFmtId="0" fontId="5" fillId="3" borderId="1" xfId="0" applyFont="1" applyFill="1" applyBorder="1" applyAlignment="1">
      <alignment horizontal="left" vertical="center" wrapText="1" shrinkToFit="1"/>
    </xf>
    <xf numFmtId="164" fontId="5" fillId="3" borderId="1" xfId="0" applyNumberFormat="1" applyFont="1" applyFill="1" applyBorder="1" applyAlignment="1">
      <alignment horizontal="left" vertical="center"/>
    </xf>
    <xf numFmtId="38" fontId="4" fillId="3" borderId="1" xfId="0" applyNumberFormat="1" applyFont="1" applyFill="1" applyBorder="1" applyAlignment="1">
      <alignment horizontal="center" vertical="center"/>
    </xf>
    <xf numFmtId="6" fontId="4"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4" fillId="0" borderId="1" xfId="0" applyFont="1" applyFill="1" applyBorder="1" applyAlignment="1">
      <alignment wrapText="1"/>
    </xf>
    <xf numFmtId="0" fontId="4" fillId="2" borderId="1" xfId="0" applyFont="1" applyFill="1" applyBorder="1" applyAlignment="1">
      <alignment wrapText="1"/>
    </xf>
    <xf numFmtId="0" fontId="2" fillId="3" borderId="1" xfId="0" applyFont="1" applyFill="1" applyBorder="1" applyAlignment="1">
      <alignment wrapText="1"/>
    </xf>
    <xf numFmtId="0" fontId="4" fillId="3" borderId="1" xfId="0" applyFont="1" applyFill="1" applyBorder="1" applyAlignment="1">
      <alignment wrapText="1"/>
    </xf>
    <xf numFmtId="14" fontId="2" fillId="0"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xf>
    <xf numFmtId="14" fontId="4" fillId="2" borderId="1" xfId="0" applyNumberFormat="1" applyFont="1" applyFill="1" applyBorder="1" applyAlignment="1">
      <alignment horizontal="left" vertical="center"/>
    </xf>
    <xf numFmtId="14" fontId="4" fillId="3" borderId="1" xfId="0" applyNumberFormat="1" applyFont="1" applyFill="1" applyBorder="1" applyAlignment="1">
      <alignment horizontal="left" vertical="center"/>
    </xf>
    <xf numFmtId="164" fontId="3" fillId="4" borderId="1" xfId="0" applyNumberFormat="1" applyFont="1" applyFill="1" applyBorder="1" applyAlignment="1">
      <alignment horizontal="center" vertical="center" wrapText="1"/>
    </xf>
    <xf numFmtId="42" fontId="3" fillId="4" borderId="1" xfId="0" applyNumberFormat="1" applyFont="1" applyFill="1" applyBorder="1" applyAlignment="1">
      <alignment horizontal="center" vertical="center" wrapText="1"/>
    </xf>
    <xf numFmtId="0" fontId="0" fillId="0" borderId="0" xfId="0" applyAlignment="1">
      <alignment horizontal="center"/>
    </xf>
    <xf numFmtId="169" fontId="2" fillId="0" borderId="1" xfId="1" applyNumberFormat="1" applyFont="1" applyFill="1" applyBorder="1" applyAlignment="1">
      <alignment horizontal="left" vertical="center" wrapText="1"/>
    </xf>
    <xf numFmtId="169" fontId="4" fillId="0" borderId="1" xfId="1" applyNumberFormat="1" applyFont="1" applyFill="1" applyBorder="1" applyAlignment="1">
      <alignment horizontal="left" vertical="center"/>
    </xf>
    <xf numFmtId="169" fontId="4" fillId="2" borderId="1" xfId="1" applyNumberFormat="1" applyFont="1" applyFill="1" applyBorder="1" applyAlignment="1">
      <alignment horizontal="left" vertical="center"/>
    </xf>
    <xf numFmtId="169" fontId="4" fillId="3" borderId="1" xfId="1" applyNumberFormat="1" applyFont="1" applyFill="1" applyBorder="1" applyAlignment="1">
      <alignment horizontal="left" vertical="center"/>
    </xf>
    <xf numFmtId="0" fontId="0" fillId="0" borderId="0" xfId="0" applyFill="1"/>
    <xf numFmtId="14" fontId="2" fillId="5" borderId="1" xfId="0" applyNumberFormat="1" applyFont="1" applyFill="1" applyBorder="1" applyAlignment="1">
      <alignment horizontal="left" vertical="center" wrapText="1"/>
    </xf>
    <xf numFmtId="0" fontId="2" fillId="0" borderId="1" xfId="0" applyFont="1" applyFill="1" applyBorder="1" applyAlignment="1">
      <alignment vertical="center" wrapText="1" shrinkToFit="1"/>
    </xf>
    <xf numFmtId="14"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vertical="center" wrapText="1"/>
    </xf>
    <xf numFmtId="169" fontId="2" fillId="0" borderId="1" xfId="1" applyNumberFormat="1" applyFont="1" applyFill="1" applyBorder="1" applyAlignment="1">
      <alignment vertical="center" wrapText="1"/>
    </xf>
    <xf numFmtId="6" fontId="2" fillId="0" borderId="1" xfId="0" applyNumberFormat="1" applyFont="1" applyFill="1" applyBorder="1" applyAlignment="1">
      <alignment vertical="center" wrapText="1"/>
    </xf>
    <xf numFmtId="0" fontId="0" fillId="0" borderId="0" xfId="0" applyFill="1" applyAlignment="1"/>
    <xf numFmtId="0" fontId="0" fillId="0" borderId="0" xfId="0" applyFill="1" applyAlignment="1">
      <alignment horizontal="center"/>
    </xf>
    <xf numFmtId="0" fontId="2" fillId="5" borderId="1" xfId="0" applyFont="1" applyFill="1" applyBorder="1" applyAlignment="1">
      <alignment horizontal="left" vertical="center" wrapText="1" shrinkToFit="1"/>
    </xf>
    <xf numFmtId="0" fontId="2"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169" fontId="2" fillId="5" borderId="1" xfId="1" applyNumberFormat="1" applyFont="1" applyFill="1" applyBorder="1" applyAlignment="1">
      <alignment horizontal="left" vertical="center" wrapText="1"/>
    </xf>
    <xf numFmtId="6" fontId="2" fillId="5"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9" fontId="2" fillId="0" borderId="1" xfId="0" applyNumberFormat="1" applyFont="1" applyFill="1" applyBorder="1" applyAlignment="1">
      <alignment horizontal="left" vertical="center" wrapText="1"/>
    </xf>
    <xf numFmtId="0" fontId="4" fillId="5" borderId="1" xfId="0" applyFont="1" applyFill="1" applyBorder="1" applyAlignment="1">
      <alignment horizontal="left" vertical="center" wrapText="1" shrinkToFit="1"/>
    </xf>
    <xf numFmtId="0" fontId="2" fillId="5" borderId="1" xfId="0" applyFont="1" applyFill="1" applyBorder="1"/>
    <xf numFmtId="14" fontId="4" fillId="5" borderId="1" xfId="0" applyNumberFormat="1" applyFont="1" applyFill="1" applyBorder="1" applyAlignment="1">
      <alignment horizontal="left" vertical="center"/>
    </xf>
    <xf numFmtId="0" fontId="4" fillId="5" borderId="1" xfId="0" applyFont="1" applyFill="1" applyBorder="1" applyAlignment="1">
      <alignment horizontal="left" vertical="center"/>
    </xf>
    <xf numFmtId="169" fontId="4" fillId="5" borderId="1" xfId="1" applyNumberFormat="1" applyFont="1" applyFill="1" applyBorder="1" applyAlignment="1">
      <alignment horizontal="left" vertical="center"/>
    </xf>
    <xf numFmtId="42" fontId="4" fillId="5" borderId="1" xfId="0" applyNumberFormat="1" applyFont="1" applyFill="1" applyBorder="1" applyAlignment="1">
      <alignment horizontal="left" vertical="center"/>
    </xf>
    <xf numFmtId="0" fontId="4" fillId="5" borderId="1" xfId="0" applyFont="1" applyFill="1" applyBorder="1" applyAlignment="1">
      <alignment wrapText="1"/>
    </xf>
    <xf numFmtId="6" fontId="4" fillId="5" borderId="1" xfId="0" applyNumberFormat="1" applyFont="1" applyFill="1" applyBorder="1" applyAlignment="1">
      <alignment horizontal="left" vertical="center"/>
    </xf>
    <xf numFmtId="42" fontId="2" fillId="5" borderId="1" xfId="0" applyNumberFormat="1" applyFont="1" applyFill="1" applyBorder="1" applyAlignment="1">
      <alignment horizontal="left" vertical="center" wrapText="1"/>
    </xf>
    <xf numFmtId="0" fontId="2" fillId="4" borderId="1" xfId="0" applyFont="1" applyFill="1" applyBorder="1" applyAlignment="1">
      <alignment horizontal="center" vertical="center" wrapText="1" shrinkToFit="1"/>
    </xf>
    <xf numFmtId="0" fontId="2" fillId="4" borderId="1" xfId="0" applyFont="1" applyFill="1" applyBorder="1" applyAlignment="1">
      <alignment horizontal="center" vertical="center" wrapText="1"/>
    </xf>
    <xf numFmtId="4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shrinkToFit="1"/>
    </xf>
    <xf numFmtId="0" fontId="2" fillId="4" borderId="1" xfId="0" applyFont="1" applyFill="1" applyBorder="1" applyAlignment="1">
      <alignment horizontal="left" vertical="center" wrapText="1"/>
    </xf>
    <xf numFmtId="0" fontId="6" fillId="0" borderId="1" xfId="0" applyFont="1" applyBorder="1" applyAlignment="1">
      <alignment horizontal="center"/>
    </xf>
    <xf numFmtId="15" fontId="2" fillId="0" borderId="1" xfId="0" applyNumberFormat="1" applyFont="1" applyBorder="1" applyAlignment="1">
      <alignment horizontal="center"/>
    </xf>
    <xf numFmtId="0" fontId="2" fillId="0" borderId="1" xfId="0" applyFont="1" applyBorder="1" applyAlignment="1">
      <alignment horizontal="center"/>
    </xf>
    <xf numFmtId="0" fontId="2" fillId="6" borderId="1" xfId="0" applyFont="1" applyFill="1" applyBorder="1" applyAlignment="1">
      <alignment horizontal="left" vertical="center" wrapText="1" shrinkToFit="1"/>
    </xf>
    <xf numFmtId="171" fontId="2" fillId="0" borderId="1" xfId="1" applyNumberFormat="1" applyFont="1" applyFill="1" applyBorder="1" applyAlignment="1">
      <alignment horizontal="left" vertical="center" wrapText="1"/>
    </xf>
    <xf numFmtId="0" fontId="4" fillId="7" borderId="1" xfId="0" applyFont="1" applyFill="1" applyBorder="1" applyAlignment="1">
      <alignment horizontal="left" vertical="center" wrapText="1" shrinkToFi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topLeftCell="A7" zoomScaleNormal="100" workbookViewId="0">
      <selection activeCell="H22" sqref="H22"/>
    </sheetView>
  </sheetViews>
  <sheetFormatPr defaultColWidth="69.42578125" defaultRowHeight="12.75" x14ac:dyDescent="0.2"/>
  <cols>
    <col min="1" max="1" width="36.7109375" customWidth="1"/>
    <col min="2" max="2" width="12.7109375" customWidth="1"/>
    <col min="3" max="3" width="13.28515625" customWidth="1"/>
    <col min="4" max="4" width="12.42578125" customWidth="1"/>
    <col min="5" max="5" width="14.28515625" customWidth="1"/>
    <col min="6" max="6" width="10.5703125" customWidth="1"/>
    <col min="7" max="7" width="13" customWidth="1"/>
    <col min="8" max="8" width="14.85546875" bestFit="1" customWidth="1"/>
    <col min="9" max="9" width="10.85546875" customWidth="1"/>
    <col min="10" max="10" width="41.140625" customWidth="1"/>
  </cols>
  <sheetData>
    <row r="1" spans="1:10" ht="15.75" x14ac:dyDescent="0.25">
      <c r="A1" s="70" t="s">
        <v>8</v>
      </c>
      <c r="B1" s="70"/>
      <c r="C1" s="70"/>
      <c r="D1" s="70"/>
      <c r="E1" s="70"/>
      <c r="F1" s="70"/>
      <c r="G1" s="70"/>
      <c r="H1" s="70"/>
      <c r="I1" s="70"/>
      <c r="J1" s="70"/>
    </row>
    <row r="2" spans="1:10" ht="15.75" x14ac:dyDescent="0.25">
      <c r="A2" s="70" t="s">
        <v>9</v>
      </c>
      <c r="B2" s="70"/>
      <c r="C2" s="70"/>
      <c r="D2" s="70"/>
      <c r="E2" s="70"/>
      <c r="F2" s="70"/>
      <c r="G2" s="70"/>
      <c r="H2" s="70"/>
      <c r="I2" s="70"/>
      <c r="J2" s="70"/>
    </row>
    <row r="3" spans="1:10" ht="15.75" x14ac:dyDescent="0.25">
      <c r="A3" s="70" t="s">
        <v>10</v>
      </c>
      <c r="B3" s="70"/>
      <c r="C3" s="70"/>
      <c r="D3" s="70"/>
      <c r="E3" s="70"/>
      <c r="F3" s="70"/>
      <c r="G3" s="70"/>
      <c r="H3" s="70"/>
      <c r="I3" s="70"/>
      <c r="J3" s="70"/>
    </row>
    <row r="4" spans="1:10" x14ac:dyDescent="0.2">
      <c r="A4" s="71" t="s">
        <v>105</v>
      </c>
      <c r="B4" s="71"/>
      <c r="C4" s="72"/>
      <c r="D4" s="72"/>
      <c r="E4" s="72"/>
      <c r="F4" s="72"/>
      <c r="G4" s="72"/>
      <c r="H4" s="72"/>
      <c r="I4" s="72"/>
      <c r="J4" s="72"/>
    </row>
    <row r="5" spans="1:10" s="34" customFormat="1" ht="38.25" x14ac:dyDescent="0.2">
      <c r="A5" s="13" t="s">
        <v>76</v>
      </c>
      <c r="B5" s="13" t="s">
        <v>19</v>
      </c>
      <c r="C5" s="32" t="s">
        <v>2</v>
      </c>
      <c r="D5" s="23" t="s">
        <v>48</v>
      </c>
      <c r="E5" s="23" t="s">
        <v>3</v>
      </c>
      <c r="F5" s="23" t="s">
        <v>64</v>
      </c>
      <c r="G5" s="33" t="s">
        <v>123</v>
      </c>
      <c r="H5" s="33" t="s">
        <v>124</v>
      </c>
      <c r="I5" s="33" t="s">
        <v>96</v>
      </c>
      <c r="J5" s="23" t="s">
        <v>4</v>
      </c>
    </row>
    <row r="6" spans="1:10" s="34" customFormat="1" ht="54.75" customHeight="1" x14ac:dyDescent="0.2">
      <c r="A6" s="68" t="s">
        <v>118</v>
      </c>
      <c r="B6" s="65" t="s">
        <v>117</v>
      </c>
      <c r="C6" s="28">
        <v>41890</v>
      </c>
      <c r="D6" s="66"/>
      <c r="E6" s="69">
        <v>2</v>
      </c>
      <c r="F6" s="66"/>
      <c r="G6" s="67"/>
      <c r="H6" s="67"/>
      <c r="I6" s="67"/>
      <c r="J6" s="69" t="s">
        <v>120</v>
      </c>
    </row>
    <row r="7" spans="1:10" s="34" customFormat="1" ht="45" customHeight="1" x14ac:dyDescent="0.2">
      <c r="A7" s="68" t="s">
        <v>119</v>
      </c>
      <c r="B7" s="65" t="s">
        <v>77</v>
      </c>
      <c r="C7" s="28">
        <v>41787</v>
      </c>
      <c r="D7" s="69">
        <v>109</v>
      </c>
      <c r="E7" s="69">
        <v>14</v>
      </c>
      <c r="F7" s="66"/>
      <c r="G7" s="67"/>
      <c r="H7" s="67"/>
      <c r="I7" s="67"/>
      <c r="J7" s="69" t="s">
        <v>121</v>
      </c>
    </row>
    <row r="8" spans="1:10" s="48" customFormat="1" ht="51" customHeight="1" x14ac:dyDescent="0.2">
      <c r="A8" s="73" t="s">
        <v>100</v>
      </c>
      <c r="B8" s="3" t="s">
        <v>77</v>
      </c>
      <c r="C8" s="28">
        <v>41332</v>
      </c>
      <c r="D8" s="4">
        <v>194</v>
      </c>
      <c r="E8" s="4"/>
      <c r="F8" s="4"/>
      <c r="G8" s="6">
        <v>120000</v>
      </c>
      <c r="H8" s="74">
        <f>(G8/(D8*0.15))</f>
        <v>4123.7113402061859</v>
      </c>
      <c r="I8" s="6">
        <v>120000</v>
      </c>
      <c r="J8" s="4" t="s">
        <v>101</v>
      </c>
    </row>
    <row r="9" spans="1:10" s="48" customFormat="1" ht="38.25" x14ac:dyDescent="0.2">
      <c r="A9" s="73" t="s">
        <v>99</v>
      </c>
      <c r="B9" s="49" t="s">
        <v>98</v>
      </c>
      <c r="C9" s="40">
        <v>41316</v>
      </c>
      <c r="D9" s="50">
        <v>300</v>
      </c>
      <c r="E9" s="51"/>
      <c r="F9" s="51"/>
      <c r="G9" s="52">
        <v>250000</v>
      </c>
      <c r="H9" s="74">
        <f t="shared" ref="H9:H11" si="0">(G9/(D9*0.15))</f>
        <v>5555.5555555555557</v>
      </c>
      <c r="I9" s="53"/>
      <c r="J9" s="50" t="s">
        <v>97</v>
      </c>
    </row>
    <row r="10" spans="1:10" s="39" customFormat="1" ht="76.5" x14ac:dyDescent="0.2">
      <c r="A10" s="73" t="s">
        <v>122</v>
      </c>
      <c r="B10" s="54" t="s">
        <v>77</v>
      </c>
      <c r="C10" s="28">
        <v>41176</v>
      </c>
      <c r="D10" s="4">
        <v>154</v>
      </c>
      <c r="E10" s="5"/>
      <c r="F10" s="5"/>
      <c r="G10" s="35">
        <v>233000</v>
      </c>
      <c r="H10" s="74">
        <f t="shared" si="0"/>
        <v>10086.580086580088</v>
      </c>
      <c r="I10" s="6"/>
      <c r="J10" s="55" t="s">
        <v>78</v>
      </c>
    </row>
    <row r="11" spans="1:10" s="39" customFormat="1" ht="38.25" x14ac:dyDescent="0.2">
      <c r="A11" s="73" t="s">
        <v>67</v>
      </c>
      <c r="B11" s="49" t="s">
        <v>23</v>
      </c>
      <c r="C11" s="40">
        <v>40966</v>
      </c>
      <c r="D11" s="50">
        <v>85</v>
      </c>
      <c r="E11" s="51"/>
      <c r="F11" s="51"/>
      <c r="G11" s="52">
        <v>25000</v>
      </c>
      <c r="H11" s="74">
        <f>(G11/(D11*0.15))</f>
        <v>1960.7843137254902</v>
      </c>
      <c r="I11" s="53"/>
      <c r="J11" s="50" t="s">
        <v>65</v>
      </c>
    </row>
    <row r="12" spans="1:10" s="39" customFormat="1" ht="46.5" customHeight="1" x14ac:dyDescent="0.2">
      <c r="A12" s="3" t="s">
        <v>108</v>
      </c>
      <c r="B12" s="3" t="s">
        <v>103</v>
      </c>
      <c r="C12" s="28">
        <v>40322</v>
      </c>
      <c r="D12" s="4">
        <v>32</v>
      </c>
      <c r="E12" s="4">
        <v>4</v>
      </c>
      <c r="F12" s="5"/>
      <c r="G12" s="35"/>
      <c r="H12" s="35"/>
      <c r="I12" s="6"/>
      <c r="J12" s="4" t="s">
        <v>104</v>
      </c>
    </row>
    <row r="13" spans="1:10" s="39" customFormat="1" ht="76.5" x14ac:dyDescent="0.2">
      <c r="A13" s="49" t="s">
        <v>68</v>
      </c>
      <c r="B13" s="49" t="s">
        <v>52</v>
      </c>
      <c r="C13" s="40">
        <v>40294</v>
      </c>
      <c r="D13" s="50">
        <v>15</v>
      </c>
      <c r="E13" s="51"/>
      <c r="F13" s="51"/>
      <c r="G13" s="52">
        <v>191250</v>
      </c>
      <c r="H13" s="52"/>
      <c r="I13" s="53"/>
      <c r="J13" s="50" t="s">
        <v>53</v>
      </c>
    </row>
    <row r="14" spans="1:10" s="47" customFormat="1" ht="47.25" customHeight="1" x14ac:dyDescent="0.2">
      <c r="A14" s="41" t="s">
        <v>107</v>
      </c>
      <c r="B14" s="41" t="s">
        <v>102</v>
      </c>
      <c r="C14" s="42">
        <v>40239</v>
      </c>
      <c r="D14" s="4">
        <v>7</v>
      </c>
      <c r="E14" s="44"/>
      <c r="F14" s="44"/>
      <c r="G14" s="45">
        <v>5000</v>
      </c>
      <c r="H14" s="45"/>
      <c r="I14" s="46"/>
      <c r="J14" s="43" t="s">
        <v>106</v>
      </c>
    </row>
    <row r="15" spans="1:10" ht="63.75" x14ac:dyDescent="0.2">
      <c r="A15" s="49" t="s">
        <v>69</v>
      </c>
      <c r="B15" s="49" t="s">
        <v>46</v>
      </c>
      <c r="C15" s="40">
        <v>39904</v>
      </c>
      <c r="D15" s="50">
        <v>74</v>
      </c>
      <c r="E15" s="50">
        <v>11</v>
      </c>
      <c r="F15" s="50"/>
      <c r="G15" s="52"/>
      <c r="H15" s="52"/>
      <c r="I15" s="64"/>
      <c r="J15" s="50" t="s">
        <v>115</v>
      </c>
    </row>
    <row r="16" spans="1:10" s="39" customFormat="1" ht="63.75" x14ac:dyDescent="0.2">
      <c r="A16" s="3" t="s">
        <v>70</v>
      </c>
      <c r="B16" s="3" t="s">
        <v>47</v>
      </c>
      <c r="C16" s="28">
        <v>39867</v>
      </c>
      <c r="D16" s="4">
        <v>346</v>
      </c>
      <c r="E16" s="4">
        <v>26</v>
      </c>
      <c r="F16" s="4"/>
      <c r="G16" s="35">
        <f>85000*13</f>
        <v>1105000</v>
      </c>
      <c r="H16" s="35"/>
      <c r="I16" s="7"/>
      <c r="J16" s="4" t="s">
        <v>58</v>
      </c>
    </row>
    <row r="17" spans="1:10" ht="91.5" customHeight="1" x14ac:dyDescent="0.2">
      <c r="A17" s="56" t="s">
        <v>71</v>
      </c>
      <c r="B17" s="56" t="s">
        <v>44</v>
      </c>
      <c r="C17" s="58">
        <v>39699</v>
      </c>
      <c r="D17" s="59">
        <v>60</v>
      </c>
      <c r="E17" s="59">
        <v>9</v>
      </c>
      <c r="F17" s="59"/>
      <c r="G17" s="60">
        <v>320000</v>
      </c>
      <c r="H17" s="60"/>
      <c r="I17" s="63"/>
      <c r="J17" s="62" t="s">
        <v>66</v>
      </c>
    </row>
    <row r="18" spans="1:10" s="39" customFormat="1" ht="63.75" x14ac:dyDescent="0.2">
      <c r="A18" s="1" t="s">
        <v>72</v>
      </c>
      <c r="B18" s="1" t="s">
        <v>31</v>
      </c>
      <c r="C18" s="29">
        <v>39587</v>
      </c>
      <c r="D18" s="2">
        <v>26</v>
      </c>
      <c r="E18" s="2">
        <v>4</v>
      </c>
      <c r="F18" s="2"/>
      <c r="G18" s="36"/>
      <c r="H18" s="36"/>
      <c r="I18" s="8"/>
      <c r="J18" s="24" t="s">
        <v>59</v>
      </c>
    </row>
    <row r="19" spans="1:10" ht="42.75" customHeight="1" x14ac:dyDescent="0.2">
      <c r="A19" s="56" t="s">
        <v>95</v>
      </c>
      <c r="B19" s="57" t="s">
        <v>32</v>
      </c>
      <c r="C19" s="58">
        <v>39503</v>
      </c>
      <c r="D19" s="59">
        <v>63</v>
      </c>
      <c r="E19" s="59">
        <v>31</v>
      </c>
      <c r="F19" s="59"/>
      <c r="G19" s="60"/>
      <c r="H19" s="60"/>
      <c r="I19" s="61"/>
      <c r="J19" s="62" t="s">
        <v>15</v>
      </c>
    </row>
    <row r="20" spans="1:10" s="39" customFormat="1" ht="51" x14ac:dyDescent="0.2">
      <c r="A20" s="1" t="s">
        <v>73</v>
      </c>
      <c r="B20" s="1" t="s">
        <v>23</v>
      </c>
      <c r="C20" s="29">
        <v>39260</v>
      </c>
      <c r="D20" s="2">
        <v>140</v>
      </c>
      <c r="E20" s="2">
        <v>18</v>
      </c>
      <c r="F20" s="2"/>
      <c r="G20" s="36"/>
      <c r="H20" s="36"/>
      <c r="I20" s="8"/>
      <c r="J20" s="24" t="s">
        <v>60</v>
      </c>
    </row>
    <row r="21" spans="1:10" ht="76.5" x14ac:dyDescent="0.2">
      <c r="A21" s="75" t="s">
        <v>109</v>
      </c>
      <c r="B21" s="16" t="s">
        <v>24</v>
      </c>
      <c r="C21" s="31">
        <v>39183</v>
      </c>
      <c r="D21" s="17">
        <v>123</v>
      </c>
      <c r="E21" s="17"/>
      <c r="F21" s="17"/>
      <c r="G21" s="38">
        <v>405900</v>
      </c>
      <c r="H21" s="74">
        <f>(G21/(D21*0.15))</f>
        <v>22000</v>
      </c>
      <c r="I21" s="12">
        <v>405900</v>
      </c>
      <c r="J21" s="26" t="s">
        <v>51</v>
      </c>
    </row>
    <row r="22" spans="1:10" ht="51" x14ac:dyDescent="0.2">
      <c r="A22" s="14" t="s">
        <v>74</v>
      </c>
      <c r="B22" s="14" t="s">
        <v>25</v>
      </c>
      <c r="C22" s="30">
        <v>39139</v>
      </c>
      <c r="D22" s="15">
        <v>99</v>
      </c>
      <c r="E22" s="15">
        <v>15</v>
      </c>
      <c r="F22" s="15">
        <v>15</v>
      </c>
      <c r="G22" s="37"/>
      <c r="H22" s="37"/>
      <c r="I22" s="9"/>
      <c r="J22" s="25" t="s">
        <v>61</v>
      </c>
    </row>
    <row r="23" spans="1:10" ht="127.5" x14ac:dyDescent="0.2">
      <c r="A23" s="16" t="s">
        <v>75</v>
      </c>
      <c r="B23" s="16" t="s">
        <v>39</v>
      </c>
      <c r="C23" s="31">
        <v>39139</v>
      </c>
      <c r="D23" s="17">
        <v>203</v>
      </c>
      <c r="E23" s="17">
        <v>67</v>
      </c>
      <c r="F23" s="17">
        <v>34</v>
      </c>
      <c r="G23" s="38">
        <v>750000</v>
      </c>
      <c r="H23" s="38"/>
      <c r="I23" s="10"/>
      <c r="J23" s="26" t="s">
        <v>116</v>
      </c>
    </row>
    <row r="24" spans="1:10" ht="38.25" x14ac:dyDescent="0.2">
      <c r="A24" s="14" t="s">
        <v>79</v>
      </c>
      <c r="B24" s="14" t="s">
        <v>35</v>
      </c>
      <c r="C24" s="30">
        <v>38999</v>
      </c>
      <c r="D24" s="15">
        <v>10</v>
      </c>
      <c r="E24" s="15"/>
      <c r="F24" s="15"/>
      <c r="G24" s="37">
        <v>150000</v>
      </c>
      <c r="H24" s="37"/>
      <c r="I24" s="11">
        <v>150000</v>
      </c>
      <c r="J24" s="25" t="s">
        <v>54</v>
      </c>
    </row>
    <row r="25" spans="1:10" ht="51" x14ac:dyDescent="0.2">
      <c r="A25" s="16" t="s">
        <v>80</v>
      </c>
      <c r="B25" s="16" t="s">
        <v>26</v>
      </c>
      <c r="C25" s="31">
        <v>38453</v>
      </c>
      <c r="D25" s="17">
        <v>8</v>
      </c>
      <c r="E25" s="17"/>
      <c r="F25" s="17"/>
      <c r="G25" s="38">
        <v>78000</v>
      </c>
      <c r="H25" s="38"/>
      <c r="I25" s="12">
        <v>78000</v>
      </c>
      <c r="J25" s="27" t="s">
        <v>54</v>
      </c>
    </row>
    <row r="26" spans="1:10" ht="38.25" x14ac:dyDescent="0.2">
      <c r="A26" s="14" t="s">
        <v>81</v>
      </c>
      <c r="B26" s="14" t="s">
        <v>21</v>
      </c>
      <c r="C26" s="30">
        <v>38418</v>
      </c>
      <c r="D26" s="15">
        <v>149</v>
      </c>
      <c r="E26" s="15">
        <v>32</v>
      </c>
      <c r="F26" s="15">
        <v>32</v>
      </c>
      <c r="G26" s="37"/>
      <c r="H26" s="37"/>
      <c r="I26" s="9"/>
      <c r="J26" s="25" t="s">
        <v>12</v>
      </c>
    </row>
    <row r="27" spans="1:10" ht="51" x14ac:dyDescent="0.2">
      <c r="A27" s="16" t="s">
        <v>82</v>
      </c>
      <c r="B27" s="16" t="s">
        <v>27</v>
      </c>
      <c r="C27" s="31">
        <v>38271</v>
      </c>
      <c r="D27" s="17">
        <v>13</v>
      </c>
      <c r="E27" s="17">
        <v>1</v>
      </c>
      <c r="F27" s="17"/>
      <c r="G27" s="38"/>
      <c r="H27" s="38"/>
      <c r="I27" s="10"/>
      <c r="J27" s="27" t="s">
        <v>62</v>
      </c>
    </row>
    <row r="28" spans="1:10" ht="38.25" x14ac:dyDescent="0.2">
      <c r="A28" s="14" t="s">
        <v>83</v>
      </c>
      <c r="B28" s="14" t="s">
        <v>28</v>
      </c>
      <c r="C28" s="30">
        <v>38271</v>
      </c>
      <c r="D28" s="15">
        <v>24</v>
      </c>
      <c r="E28" s="15">
        <v>3</v>
      </c>
      <c r="F28" s="15"/>
      <c r="G28" s="37"/>
      <c r="H28" s="37"/>
      <c r="I28" s="9"/>
      <c r="J28" s="25" t="s">
        <v>43</v>
      </c>
    </row>
    <row r="29" spans="1:10" ht="38.25" x14ac:dyDescent="0.2">
      <c r="A29" s="16" t="s">
        <v>84</v>
      </c>
      <c r="B29" s="16" t="s">
        <v>22</v>
      </c>
      <c r="C29" s="31">
        <v>37753</v>
      </c>
      <c r="D29" s="17">
        <v>3</v>
      </c>
      <c r="E29" s="17">
        <v>1</v>
      </c>
      <c r="F29" s="17">
        <v>1</v>
      </c>
      <c r="G29" s="38"/>
      <c r="H29" s="38"/>
      <c r="I29" s="10"/>
      <c r="J29" s="27" t="s">
        <v>5</v>
      </c>
    </row>
    <row r="30" spans="1:10" ht="38.25" x14ac:dyDescent="0.2">
      <c r="A30" s="14" t="s">
        <v>85</v>
      </c>
      <c r="B30" s="14" t="s">
        <v>33</v>
      </c>
      <c r="C30" s="30">
        <v>37725</v>
      </c>
      <c r="D30" s="15">
        <v>9</v>
      </c>
      <c r="E30" s="15">
        <v>2</v>
      </c>
      <c r="F30" s="15">
        <v>2</v>
      </c>
      <c r="G30" s="37"/>
      <c r="H30" s="37"/>
      <c r="I30" s="9"/>
      <c r="J30" s="25" t="s">
        <v>63</v>
      </c>
    </row>
    <row r="31" spans="1:10" ht="38.25" x14ac:dyDescent="0.2">
      <c r="A31" s="16" t="s">
        <v>86</v>
      </c>
      <c r="B31" s="16" t="s">
        <v>29</v>
      </c>
      <c r="C31" s="31">
        <v>37704</v>
      </c>
      <c r="D31" s="17">
        <v>4</v>
      </c>
      <c r="E31" s="17"/>
      <c r="F31" s="17"/>
      <c r="G31" s="38">
        <v>85000</v>
      </c>
      <c r="H31" s="38"/>
      <c r="I31" s="12">
        <v>85000</v>
      </c>
      <c r="J31" s="27" t="s">
        <v>50</v>
      </c>
    </row>
    <row r="32" spans="1:10" ht="38.25" x14ac:dyDescent="0.2">
      <c r="A32" s="14" t="s">
        <v>87</v>
      </c>
      <c r="B32" s="14" t="s">
        <v>30</v>
      </c>
      <c r="C32" s="30">
        <v>37634</v>
      </c>
      <c r="D32" s="15">
        <v>10</v>
      </c>
      <c r="E32" s="15"/>
      <c r="F32" s="15"/>
      <c r="G32" s="37">
        <v>52000</v>
      </c>
      <c r="H32" s="37"/>
      <c r="I32" s="11">
        <v>52500</v>
      </c>
      <c r="J32" s="25" t="s">
        <v>45</v>
      </c>
    </row>
    <row r="33" spans="1:10" ht="51" x14ac:dyDescent="0.2">
      <c r="A33" s="16" t="s">
        <v>114</v>
      </c>
      <c r="B33" s="16" t="s">
        <v>27</v>
      </c>
      <c r="C33" s="31">
        <v>37634</v>
      </c>
      <c r="D33" s="17">
        <v>12</v>
      </c>
      <c r="E33" s="17"/>
      <c r="F33" s="17"/>
      <c r="G33" s="38">
        <v>52500</v>
      </c>
      <c r="H33" s="38"/>
      <c r="I33" s="12">
        <v>52500</v>
      </c>
      <c r="J33" s="27" t="s">
        <v>45</v>
      </c>
    </row>
    <row r="34" spans="1:10" ht="38.25" x14ac:dyDescent="0.2">
      <c r="A34" s="14" t="s">
        <v>110</v>
      </c>
      <c r="B34" s="14" t="s">
        <v>34</v>
      </c>
      <c r="C34" s="30">
        <v>37494</v>
      </c>
      <c r="D34" s="15">
        <v>42</v>
      </c>
      <c r="E34" s="15">
        <v>6</v>
      </c>
      <c r="F34" s="15">
        <v>6</v>
      </c>
      <c r="G34" s="37"/>
      <c r="H34" s="37"/>
      <c r="I34" s="9"/>
      <c r="J34" s="25" t="s">
        <v>14</v>
      </c>
    </row>
    <row r="35" spans="1:10" ht="51" x14ac:dyDescent="0.2">
      <c r="A35" s="16" t="s">
        <v>111</v>
      </c>
      <c r="B35" s="16" t="s">
        <v>37</v>
      </c>
      <c r="C35" s="31">
        <v>37368</v>
      </c>
      <c r="D35" s="17">
        <v>64</v>
      </c>
      <c r="E35" s="17">
        <v>16</v>
      </c>
      <c r="F35" s="17">
        <v>16</v>
      </c>
      <c r="G35" s="38"/>
      <c r="H35" s="38"/>
      <c r="I35" s="10"/>
      <c r="J35" s="27" t="s">
        <v>13</v>
      </c>
    </row>
    <row r="36" spans="1:10" ht="51" x14ac:dyDescent="0.2">
      <c r="A36" s="14" t="s">
        <v>112</v>
      </c>
      <c r="B36" s="14" t="s">
        <v>20</v>
      </c>
      <c r="C36" s="30">
        <v>37368</v>
      </c>
      <c r="D36" s="15">
        <v>17</v>
      </c>
      <c r="E36" s="15">
        <v>2</v>
      </c>
      <c r="F36" s="15">
        <v>2</v>
      </c>
      <c r="G36" s="37"/>
      <c r="H36" s="37"/>
      <c r="I36" s="11">
        <v>50000</v>
      </c>
      <c r="J36" s="25" t="s">
        <v>55</v>
      </c>
    </row>
    <row r="37" spans="1:10" ht="51" x14ac:dyDescent="0.2">
      <c r="A37" s="16" t="s">
        <v>113</v>
      </c>
      <c r="B37" s="16" t="s">
        <v>20</v>
      </c>
      <c r="C37" s="31">
        <v>37312</v>
      </c>
      <c r="D37" s="17">
        <v>86</v>
      </c>
      <c r="E37" s="17">
        <v>13</v>
      </c>
      <c r="F37" s="17">
        <v>13</v>
      </c>
      <c r="G37" s="38"/>
      <c r="H37" s="38"/>
      <c r="I37" s="10"/>
      <c r="J37" s="27" t="s">
        <v>16</v>
      </c>
    </row>
    <row r="38" spans="1:10" ht="38.25" x14ac:dyDescent="0.2">
      <c r="A38" s="14" t="s">
        <v>88</v>
      </c>
      <c r="B38" s="14" t="s">
        <v>38</v>
      </c>
      <c r="C38" s="30">
        <v>37221</v>
      </c>
      <c r="D38" s="15"/>
      <c r="E38" s="15"/>
      <c r="F38" s="15"/>
      <c r="G38" s="37">
        <v>25000</v>
      </c>
      <c r="H38" s="37"/>
      <c r="I38" s="11">
        <v>25000</v>
      </c>
      <c r="J38" s="25" t="s">
        <v>18</v>
      </c>
    </row>
    <row r="39" spans="1:10" ht="38.25" x14ac:dyDescent="0.2">
      <c r="A39" s="16" t="s">
        <v>89</v>
      </c>
      <c r="B39" s="16" t="s">
        <v>22</v>
      </c>
      <c r="C39" s="31">
        <v>37067</v>
      </c>
      <c r="D39" s="17">
        <v>191</v>
      </c>
      <c r="E39" s="17">
        <v>30</v>
      </c>
      <c r="F39" s="17">
        <v>30</v>
      </c>
      <c r="G39" s="38"/>
      <c r="H39" s="38"/>
      <c r="I39" s="10"/>
      <c r="J39" s="27" t="s">
        <v>17</v>
      </c>
    </row>
    <row r="40" spans="1:10" ht="38.25" x14ac:dyDescent="0.2">
      <c r="A40" s="14" t="s">
        <v>91</v>
      </c>
      <c r="B40" s="14" t="s">
        <v>40</v>
      </c>
      <c r="C40" s="30">
        <v>37053</v>
      </c>
      <c r="D40" s="15">
        <v>12</v>
      </c>
      <c r="E40" s="15"/>
      <c r="F40" s="15"/>
      <c r="G40" s="37">
        <v>36000</v>
      </c>
      <c r="H40" s="37"/>
      <c r="I40" s="11">
        <v>36000</v>
      </c>
      <c r="J40" s="25" t="s">
        <v>18</v>
      </c>
    </row>
    <row r="41" spans="1:10" s="39" customFormat="1" ht="38.25" x14ac:dyDescent="0.2">
      <c r="A41" s="1" t="s">
        <v>90</v>
      </c>
      <c r="B41" s="1" t="s">
        <v>41</v>
      </c>
      <c r="C41" s="29">
        <v>36843</v>
      </c>
      <c r="D41" s="2">
        <v>180</v>
      </c>
      <c r="E41" s="2">
        <v>24</v>
      </c>
      <c r="F41" s="2">
        <v>24</v>
      </c>
      <c r="G41" s="36"/>
      <c r="H41" s="36"/>
      <c r="I41" s="8"/>
      <c r="J41" s="24" t="s">
        <v>14</v>
      </c>
    </row>
    <row r="42" spans="1:10" ht="38.25" x14ac:dyDescent="0.2">
      <c r="A42" s="14" t="s">
        <v>92</v>
      </c>
      <c r="B42" s="14" t="s">
        <v>22</v>
      </c>
      <c r="C42" s="30">
        <v>36712</v>
      </c>
      <c r="D42" s="15">
        <v>67</v>
      </c>
      <c r="E42" s="15">
        <v>17</v>
      </c>
      <c r="F42" s="15">
        <v>17</v>
      </c>
      <c r="G42" s="37"/>
      <c r="H42" s="37"/>
      <c r="I42" s="9"/>
      <c r="J42" s="25" t="s">
        <v>6</v>
      </c>
    </row>
    <row r="43" spans="1:10" ht="38.25" x14ac:dyDescent="0.2">
      <c r="A43" s="16" t="s">
        <v>93</v>
      </c>
      <c r="B43" s="16" t="s">
        <v>42</v>
      </c>
      <c r="C43" s="31">
        <v>36661</v>
      </c>
      <c r="D43" s="17">
        <v>192</v>
      </c>
      <c r="E43" s="17"/>
      <c r="F43" s="17"/>
      <c r="G43" s="38">
        <v>96000</v>
      </c>
      <c r="H43" s="38"/>
      <c r="I43" s="12">
        <v>96000</v>
      </c>
      <c r="J43" s="27" t="s">
        <v>56</v>
      </c>
    </row>
    <row r="44" spans="1:10" x14ac:dyDescent="0.2">
      <c r="A44" s="14" t="s">
        <v>0</v>
      </c>
      <c r="B44" s="14" t="s">
        <v>36</v>
      </c>
      <c r="C44" s="30">
        <v>36460</v>
      </c>
      <c r="D44" s="15">
        <v>58</v>
      </c>
      <c r="E44" s="15">
        <v>4</v>
      </c>
      <c r="F44" s="15">
        <v>4</v>
      </c>
      <c r="G44" s="37"/>
      <c r="H44" s="37"/>
      <c r="I44" s="9"/>
      <c r="J44" s="25" t="s">
        <v>57</v>
      </c>
    </row>
    <row r="45" spans="1:10" x14ac:dyDescent="0.2">
      <c r="A45" s="16" t="s">
        <v>1</v>
      </c>
      <c r="B45" s="16" t="s">
        <v>39</v>
      </c>
      <c r="C45" s="31">
        <v>36348</v>
      </c>
      <c r="D45" s="17">
        <v>180</v>
      </c>
      <c r="E45" s="17"/>
      <c r="F45" s="17"/>
      <c r="G45" s="38">
        <v>12500</v>
      </c>
      <c r="H45" s="38"/>
      <c r="I45" s="10"/>
      <c r="J45" s="27" t="s">
        <v>7</v>
      </c>
    </row>
    <row r="46" spans="1:10" x14ac:dyDescent="0.2">
      <c r="A46" s="14" t="s">
        <v>94</v>
      </c>
      <c r="B46" s="14" t="s">
        <v>39</v>
      </c>
      <c r="C46" s="30">
        <v>34995</v>
      </c>
      <c r="D46" s="18">
        <v>1298</v>
      </c>
      <c r="E46" s="15">
        <v>32</v>
      </c>
      <c r="F46" s="15">
        <v>32</v>
      </c>
      <c r="G46" s="9"/>
      <c r="H46" s="9"/>
      <c r="I46" s="9"/>
      <c r="J46" s="25" t="s">
        <v>11</v>
      </c>
    </row>
    <row r="47" spans="1:10" x14ac:dyDescent="0.2">
      <c r="A47" s="19" t="s">
        <v>49</v>
      </c>
      <c r="B47" s="19"/>
      <c r="C47" s="20"/>
      <c r="D47" s="21">
        <f>SUM(D10:D46)</f>
        <v>4056</v>
      </c>
      <c r="E47" s="21">
        <f>SUM(E10:E46)</f>
        <v>368</v>
      </c>
      <c r="F47" s="21">
        <f>SUM(F10:F46)</f>
        <v>228</v>
      </c>
      <c r="G47" s="12">
        <f>SUM(G10:G46)</f>
        <v>3622150</v>
      </c>
      <c r="H47" s="12"/>
      <c r="I47" s="22">
        <f>SUM(I10:I46)</f>
        <v>1030900</v>
      </c>
      <c r="J47" s="27"/>
    </row>
  </sheetData>
  <mergeCells count="4">
    <mergeCell ref="A1:J1"/>
    <mergeCell ref="A2:J2"/>
    <mergeCell ref="A3:J3"/>
    <mergeCell ref="A4:J4"/>
  </mergeCells>
  <phoneticPr fontId="1" type="noConversion"/>
  <pageMargins left="0.5" right="0.5" top="0.5" bottom="0.5" header="0.5" footer="0.5"/>
  <pageSetup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Sheet2</vt:lpstr>
      <vt:lpstr>Sheet3</vt:lpstr>
      <vt:lpstr>Sheet2!Print_Area</vt:lpstr>
      <vt:lpstr>Sheet2!Print_Titles</vt:lpstr>
    </vt:vector>
  </TitlesOfParts>
  <Company>Town of Chapel Hill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Buckley</dc:creator>
  <cp:lastModifiedBy>Sarah Vinas</cp:lastModifiedBy>
  <cp:lastPrinted>2013-02-19T19:55:43Z</cp:lastPrinted>
  <dcterms:created xsi:type="dcterms:W3CDTF">2007-12-04T16:52:42Z</dcterms:created>
  <dcterms:modified xsi:type="dcterms:W3CDTF">2015-04-24T15:43:47Z</dcterms:modified>
</cp:coreProperties>
</file>